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d.docs.live.net/B318092B2AF42B2B/Desktop/Websites/website 2024/"/>
    </mc:Choice>
  </mc:AlternateContent>
  <xr:revisionPtr revIDLastSave="28" documentId="8_{3484952B-8756-48FC-A0BA-A77CC8E13A8A}" xr6:coauthVersionLast="47" xr6:coauthVersionMax="47" xr10:uidLastSave="{B11AA812-2AA8-4D89-94C0-20DD9033E32E}"/>
  <bookViews>
    <workbookView xWindow="-108" yWindow="-108" windowWidth="30936" windowHeight="17496" xr2:uid="{BD3CDF3C-25E7-4050-9EDF-B6E71F4E47EB}"/>
  </bookViews>
  <sheets>
    <sheet name="Chad &amp; Hasbled" sheetId="1" r:id="rId1"/>
    <sheet name="Hasbled" sheetId="2" r:id="rId2"/>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6" i="1" l="1"/>
  <c r="E3" i="1"/>
  <c r="E4" i="1"/>
  <c r="E5" i="1"/>
  <c r="E7" i="1"/>
  <c r="E8" i="1"/>
  <c r="E9" i="1"/>
  <c r="E10" i="1"/>
  <c r="E11" i="1"/>
  <c r="E13" i="1"/>
  <c r="E14" i="1"/>
  <c r="D3" i="1"/>
  <c r="D4" i="1"/>
  <c r="D5" i="1"/>
  <c r="D6" i="1"/>
  <c r="D7" i="1"/>
  <c r="D8" i="1"/>
  <c r="D9" i="1"/>
  <c r="D10" i="1"/>
  <c r="D11" i="1"/>
  <c r="D13" i="1"/>
  <c r="D14" i="1"/>
  <c r="G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basem kayali</author>
  </authors>
  <commentList>
    <comment ref="B5" authorId="0" shapeId="0" xr:uid="{AC379E6B-3391-41FA-A07A-17BBB83F93D4}">
      <text>
        <r>
          <rPr>
            <b/>
            <sz val="9"/>
            <color indexed="81"/>
            <rFont val="Tahoma"/>
            <charset val="1"/>
          </rPr>
          <t>basem kayali:</t>
        </r>
        <r>
          <rPr>
            <sz val="9"/>
            <color indexed="81"/>
            <rFont val="Tahoma"/>
            <charset val="1"/>
          </rPr>
          <t xml:space="preserve">
Prior MI , PAD , Aortic plaque</t>
        </r>
      </text>
    </comment>
    <comment ref="G11" authorId="0" shapeId="0" xr:uid="{CA0B1F67-4A12-4D94-B813-8375AD77A1B4}">
      <text>
        <r>
          <rPr>
            <b/>
            <sz val="9"/>
            <color indexed="81"/>
            <rFont val="Tahoma"/>
            <family val="2"/>
          </rPr>
          <t>basem kayali:</t>
        </r>
        <r>
          <rPr>
            <sz val="9"/>
            <color indexed="81"/>
            <rFont val="Tahoma"/>
            <family val="2"/>
          </rPr>
          <t xml:space="preserve">
≥8 drinks/week</t>
        </r>
      </text>
    </comment>
  </commentList>
</comments>
</file>

<file path=xl/sharedStrings.xml><?xml version="1.0" encoding="utf-8"?>
<sst xmlns="http://schemas.openxmlformats.org/spreadsheetml/2006/main" count="84" uniqueCount="45">
  <si>
    <r>
      <t>CHA</t>
    </r>
    <r>
      <rPr>
        <b/>
        <sz val="12"/>
        <color rgb="FFFF0000"/>
        <rFont val="Calibri"/>
        <family val="2"/>
        <scheme val="minor"/>
      </rPr>
      <t xml:space="preserve">2 </t>
    </r>
    <r>
      <rPr>
        <b/>
        <sz val="16"/>
        <color rgb="FFFF0000"/>
        <rFont val="Calibri"/>
        <family val="2"/>
        <scheme val="minor"/>
      </rPr>
      <t>DS</t>
    </r>
    <r>
      <rPr>
        <b/>
        <sz val="11"/>
        <color rgb="FFFF0000"/>
        <rFont val="Calibri"/>
        <family val="2"/>
        <scheme val="minor"/>
      </rPr>
      <t xml:space="preserve">2 </t>
    </r>
    <r>
      <rPr>
        <b/>
        <sz val="16"/>
        <color rgb="FFFF0000"/>
        <rFont val="Calibri"/>
        <family val="2"/>
        <scheme val="minor"/>
      </rPr>
      <t>VASc</t>
    </r>
  </si>
  <si>
    <t>Chronic H.Failure</t>
  </si>
  <si>
    <t>No</t>
  </si>
  <si>
    <t>Hx. Bleeding</t>
  </si>
  <si>
    <t>Hypertension</t>
  </si>
  <si>
    <t>Vascular diease</t>
  </si>
  <si>
    <t>Cr. 2.3 / R.transp.</t>
  </si>
  <si>
    <t>Diabetes Mellitus</t>
  </si>
  <si>
    <t>Prior Storke or TIA</t>
  </si>
  <si>
    <t>Hx.CVA</t>
  </si>
  <si>
    <t>Female</t>
  </si>
  <si>
    <t>Labile INR</t>
  </si>
  <si>
    <r>
      <t xml:space="preserve">Age </t>
    </r>
    <r>
      <rPr>
        <b/>
        <sz val="18"/>
        <color theme="1"/>
        <rFont val="Calibri"/>
        <family val="2"/>
      </rPr>
      <t>≤ 65</t>
    </r>
  </si>
  <si>
    <t>Antiplatelets / NSAID</t>
  </si>
  <si>
    <t>65-74</t>
  </si>
  <si>
    <t>≥ 75</t>
  </si>
  <si>
    <t>Score</t>
  </si>
  <si>
    <t>Adj.Stroke Rate % / Year  without A/C</t>
  </si>
  <si>
    <t>Has bled on Warfarin</t>
  </si>
  <si>
    <t>HTN(sBP&gt;160)</t>
  </si>
  <si>
    <t>Chronic Liver.D.(abn.LFTs)</t>
  </si>
  <si>
    <t>Age&gt; 65</t>
  </si>
  <si>
    <t>Points</t>
  </si>
  <si>
    <t>Alcohol</t>
  </si>
  <si>
    <t xml:space="preserve"> </t>
  </si>
  <si>
    <t xml:space="preserve">                 CHA2 DS2 VASc   &amp;    Has bled Score</t>
  </si>
  <si>
    <t>Clinical characteristics comprising the HAS-BLED bleeding risk score</t>
  </si>
  <si>
    <t>Letter</t>
  </si>
  <si>
    <t>H</t>
  </si>
  <si>
    <t>A</t>
  </si>
  <si>
    <t>1 or 2</t>
  </si>
  <si>
    <t>S</t>
  </si>
  <si>
    <t>B</t>
  </si>
  <si>
    <t>L</t>
  </si>
  <si>
    <t>E</t>
  </si>
  <si>
    <t>D</t>
  </si>
  <si>
    <t>Maximum 9 points</t>
  </si>
  <si>
    <t>HAS-BLED score</t>
  </si>
  <si>
    <t>(total points)</t>
  </si>
  <si>
    <t>5 to 9</t>
  </si>
  <si>
    <t>Insufficient data</t>
  </si>
  <si>
    <t>© 2025 UpToDate</t>
  </si>
  <si>
    <t>Bleeds per 100 patient-years¶</t>
  </si>
  <si>
    <t>The HAS-BLED bleeding risk score has only been validated in patients with atrial fibrillation receiving warfarin. 
Refer to UpToDate topics on anticoagulation in patients with atrial fibrillation and on specific anticoagulants for further information and other bleeding risk scores and their performance relative to clinicalJudgment 
*   Hypertension is defined as systolic blood pressure &gt;160 mmHg. 
     Abnormal renal function is defined as the presence of chronic dialysis, renal transplantation, or serum creatinine ≥200 micromol/L.
     Abnormal liver function is defined as chronic hepatic disease (eg, cirrhosis) or biochemical evidence of significant hepatic derangement (eg, bilirubin more than 2 times the upper limit of normal, plus 1 or more 
          of aspartate transaminase, alanine transaminase, and/or alkaline phosphatase more than 3 times the upper limit of normal). 
     Bleeding predisposition includes chronic bleeding disorder or previous bleeding requiring hospitalization or transfusion. 
     Labile INRs for a patient on warfarin include unstable INRs, excessively high INRs, or &lt;60% time in therapeutic range.
¶ Based on initial validation cohort from Pisters R. A novel-user-friendly score (HAS-BLED) to assess 1-year risk of major bleeding in patients with atrial fibrillation: the Euro Heart Survey. Chest 2010; 138:1093. Actual rates of bleeding in contemporary cohorts may vary from these estimates.</t>
  </si>
  <si>
    <t xml:space="preserve">Bleeding rate  % / Year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</si>
</sst>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6"/>
      <color theme="1"/>
      <name val="Calibri"/>
      <family val="2"/>
      <scheme val="minor"/>
    </font>
    <font>
      <b/>
      <sz val="16"/>
      <color rgb="FFFF0000"/>
      <name val="Calibri"/>
      <family val="2"/>
      <scheme val="minor"/>
    </font>
    <font>
      <b/>
      <sz val="12"/>
      <color rgb="FFFF0000"/>
      <name val="Calibri"/>
      <family val="2"/>
      <scheme val="minor"/>
    </font>
    <font>
      <b/>
      <sz val="11"/>
      <color rgb="FFFF0000"/>
      <name val="Calibri"/>
      <family val="2"/>
      <scheme val="minor"/>
    </font>
    <font>
      <b/>
      <sz val="16"/>
      <color theme="1"/>
      <name val="Calibri"/>
      <family val="2"/>
      <scheme val="minor"/>
    </font>
    <font>
      <b/>
      <sz val="14"/>
      <color theme="1"/>
      <name val="Calibri"/>
      <family val="2"/>
      <scheme val="minor"/>
    </font>
    <font>
      <b/>
      <sz val="18"/>
      <color theme="1"/>
      <name val="Calibri"/>
      <family val="2"/>
      <scheme val="minor"/>
    </font>
    <font>
      <b/>
      <sz val="18"/>
      <color theme="1"/>
      <name val="Calibri"/>
      <family val="2"/>
    </font>
    <font>
      <b/>
      <sz val="9"/>
      <color indexed="81"/>
      <name val="Tahoma"/>
      <charset val="1"/>
    </font>
    <font>
      <sz val="9"/>
      <color indexed="81"/>
      <name val="Tahoma"/>
      <charset val="1"/>
    </font>
    <font>
      <b/>
      <sz val="9"/>
      <color indexed="81"/>
      <name val="Tahoma"/>
      <family val="2"/>
    </font>
    <font>
      <sz val="9"/>
      <color indexed="81"/>
      <name val="Tahoma"/>
      <family val="2"/>
    </font>
    <font>
      <sz val="26"/>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5" fillId="3"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1" fillId="0" borderId="0" xfId="0" applyFont="1"/>
    <xf numFmtId="0" fontId="1" fillId="0" borderId="0" xfId="0" applyFont="1" applyAlignment="1">
      <alignment horizontal="center" vertical="center"/>
    </xf>
    <xf numFmtId="0" fontId="13" fillId="4" borderId="4" xfId="0" applyFont="1" applyFill="1" applyBorder="1" applyAlignment="1">
      <alignment horizontal="left" vertical="center"/>
    </xf>
    <xf numFmtId="0" fontId="13" fillId="4" borderId="5" xfId="0" applyFont="1" applyFill="1" applyBorder="1" applyAlignment="1">
      <alignment horizontal="left" vertical="center"/>
    </xf>
    <xf numFmtId="0" fontId="13" fillId="4" borderId="6" xfId="0" applyFont="1" applyFill="1" applyBorder="1" applyAlignment="1">
      <alignment horizontal="left" vertical="center"/>
    </xf>
    <xf numFmtId="0" fontId="5" fillId="3" borderId="7" xfId="0" applyFont="1" applyFill="1" applyBorder="1" applyAlignment="1">
      <alignment horizontal="center" vertical="center" wrapText="1"/>
    </xf>
    <xf numFmtId="0" fontId="0" fillId="0" borderId="8" xfId="0" applyBorder="1" applyAlignment="1">
      <alignment horizontal="center" vertical="center" wrapText="1"/>
    </xf>
    <xf numFmtId="0" fontId="1" fillId="0" borderId="0" xfId="0" applyFont="1"/>
    <xf numFmtId="0" fontId="0" fillId="0" borderId="0" xfId="0"/>
    <xf numFmtId="0" fontId="1" fillId="0" borderId="0" xfId="0" applyFont="1" applyAlignment="1">
      <alignment wrapText="1"/>
    </xf>
    <xf numFmtId="0" fontId="0" fillId="0" borderId="0" xfId="0" applyAlignment="1">
      <alignment wrapText="1"/>
    </xf>
  </cellXfs>
  <cellStyles count="1">
    <cellStyle name="Normal" xfId="0" builtinId="0"/>
  </cellStyles>
  <dxfs count="10">
    <dxf>
      <font>
        <b/>
        <i val="0"/>
        <color rgb="FFFF0000"/>
      </font>
    </dxf>
    <dxf>
      <font>
        <b/>
        <i val="0"/>
        <color rgb="FFFF0000"/>
      </font>
    </dxf>
    <dxf>
      <font>
        <color rgb="FFFF0000"/>
      </font>
    </dxf>
    <dxf>
      <font>
        <color rgb="FFFF0000"/>
      </font>
      <fill>
        <patternFill>
          <bgColor theme="7" tint="0.79998168889431442"/>
        </patternFill>
      </fill>
    </dxf>
    <dxf>
      <font>
        <color rgb="FFFF0000"/>
      </font>
    </dxf>
    <dxf>
      <font>
        <color rgb="FFFF0000"/>
      </font>
      <fill>
        <patternFill>
          <bgColor rgb="FFFFFF00"/>
        </patternFill>
      </fill>
    </dxf>
    <dxf>
      <font>
        <b/>
        <i val="0"/>
        <color theme="9" tint="-0.24994659260841701"/>
      </font>
    </dxf>
    <dxf>
      <font>
        <color rgb="FFFF0000"/>
      </font>
    </dxf>
    <dxf>
      <font>
        <color rgb="FF9C0006"/>
      </font>
      <fill>
        <patternFill>
          <bgColor rgb="FFFFC7CE"/>
        </patternFill>
      </fill>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28</xdr:row>
      <xdr:rowOff>76200</xdr:rowOff>
    </xdr:from>
    <xdr:to>
      <xdr:col>6</xdr:col>
      <xdr:colOff>2066925</xdr:colOff>
      <xdr:row>41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8191500"/>
          <a:ext cx="7143750" cy="2400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114300</xdr:colOff>
          <xdr:row>1</xdr:row>
          <xdr:rowOff>76200</xdr:rowOff>
        </xdr:from>
        <xdr:to>
          <xdr:col>9</xdr:col>
          <xdr:colOff>198120</xdr:colOff>
          <xdr:row>1</xdr:row>
          <xdr:rowOff>480060</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BE3FA-48E3-4101-9776-393C8E2B550C}">
  <sheetPr codeName="Sheet1"/>
  <dimension ref="B1:L16"/>
  <sheetViews>
    <sheetView tabSelected="1" workbookViewId="0">
      <selection activeCell="C3" sqref="C3"/>
    </sheetView>
  </sheetViews>
  <sheetFormatPr defaultColWidth="18.88671875" defaultRowHeight="14.4" x14ac:dyDescent="0.3"/>
  <cols>
    <col min="1" max="1" width="6.5546875" customWidth="1"/>
    <col min="2" max="2" width="33.33203125" customWidth="1"/>
    <col min="3" max="3" width="10.6640625" customWidth="1"/>
    <col min="4" max="4" width="13.44140625" customWidth="1"/>
    <col min="5" max="5" width="13.33203125" customWidth="1"/>
    <col min="6" max="6" width="11.6640625" customWidth="1"/>
    <col min="7" max="7" width="38" customWidth="1"/>
  </cols>
  <sheetData>
    <row r="1" spans="2:12" ht="40.5" customHeight="1" x14ac:dyDescent="0.3">
      <c r="B1" s="17" t="s">
        <v>25</v>
      </c>
      <c r="C1" s="18"/>
      <c r="D1" s="18"/>
      <c r="E1" s="18"/>
      <c r="F1" s="18"/>
      <c r="G1" s="19"/>
    </row>
    <row r="2" spans="2:12" ht="42" customHeight="1" x14ac:dyDescent="0.3">
      <c r="B2" s="7" t="s">
        <v>0</v>
      </c>
      <c r="C2" s="7"/>
      <c r="D2" s="7" t="s">
        <v>22</v>
      </c>
      <c r="E2" s="7" t="s">
        <v>22</v>
      </c>
      <c r="F2" s="8"/>
      <c r="G2" s="8" t="s">
        <v>18</v>
      </c>
    </row>
    <row r="3" spans="2:12" ht="21" x14ac:dyDescent="0.3">
      <c r="B3" s="1" t="s">
        <v>1</v>
      </c>
      <c r="C3" s="14" t="s">
        <v>2</v>
      </c>
      <c r="D3" s="1">
        <f>IF(C3="Yes",1,0)</f>
        <v>0</v>
      </c>
      <c r="E3" s="1">
        <f>IF(F3="Yes",2,0)</f>
        <v>0</v>
      </c>
      <c r="F3" s="14" t="s">
        <v>2</v>
      </c>
      <c r="G3" s="1" t="s">
        <v>3</v>
      </c>
      <c r="K3" s="16"/>
      <c r="L3" s="16"/>
    </row>
    <row r="4" spans="2:12" ht="21" x14ac:dyDescent="0.3">
      <c r="B4" s="1" t="s">
        <v>4</v>
      </c>
      <c r="C4" s="14" t="s">
        <v>2</v>
      </c>
      <c r="D4" s="1">
        <f t="shared" ref="D4:D10" si="0">IF(C4="Yes",1,0)</f>
        <v>0</v>
      </c>
      <c r="E4" s="1">
        <f>IF(F4="Yes",1,0)</f>
        <v>0</v>
      </c>
      <c r="F4" s="14" t="s">
        <v>2</v>
      </c>
      <c r="G4" s="1" t="s">
        <v>19</v>
      </c>
      <c r="K4" s="16"/>
      <c r="L4" s="16"/>
    </row>
    <row r="5" spans="2:12" ht="21" x14ac:dyDescent="0.3">
      <c r="B5" s="1" t="s">
        <v>5</v>
      </c>
      <c r="C5" s="14" t="s">
        <v>2</v>
      </c>
      <c r="D5" s="1">
        <f t="shared" si="0"/>
        <v>0</v>
      </c>
      <c r="E5" s="1">
        <f t="shared" ref="E5:E11" si="1">IF(F5="Yes",1,0)</f>
        <v>0</v>
      </c>
      <c r="F5" s="14" t="s">
        <v>2</v>
      </c>
      <c r="G5" s="9" t="s">
        <v>6</v>
      </c>
      <c r="K5" s="16"/>
      <c r="L5" s="16"/>
    </row>
    <row r="6" spans="2:12" ht="21" x14ac:dyDescent="0.3">
      <c r="B6" s="1" t="s">
        <v>7</v>
      </c>
      <c r="C6" s="14" t="s">
        <v>2</v>
      </c>
      <c r="D6" s="1">
        <f t="shared" si="0"/>
        <v>0</v>
      </c>
      <c r="E6" s="1">
        <f>IF(F6="Yes",2,0)</f>
        <v>0</v>
      </c>
      <c r="F6" s="14" t="s">
        <v>2</v>
      </c>
      <c r="G6" s="1" t="s">
        <v>20</v>
      </c>
      <c r="K6" s="16"/>
      <c r="L6" s="16"/>
    </row>
    <row r="7" spans="2:12" ht="21" x14ac:dyDescent="0.3">
      <c r="B7" s="1" t="s">
        <v>8</v>
      </c>
      <c r="C7" s="14" t="s">
        <v>2</v>
      </c>
      <c r="D7" s="1">
        <f>IF(C7="Yes",2,0)</f>
        <v>0</v>
      </c>
      <c r="E7" s="1">
        <f t="shared" si="1"/>
        <v>0</v>
      </c>
      <c r="F7" s="14" t="s">
        <v>2</v>
      </c>
      <c r="G7" s="1" t="s">
        <v>9</v>
      </c>
      <c r="K7" s="16"/>
      <c r="L7" s="16"/>
    </row>
    <row r="8" spans="2:12" ht="23.4" x14ac:dyDescent="0.3">
      <c r="B8" s="10" t="s">
        <v>10</v>
      </c>
      <c r="C8" s="14" t="s">
        <v>2</v>
      </c>
      <c r="D8" s="1">
        <f t="shared" si="0"/>
        <v>0</v>
      </c>
      <c r="E8" s="1">
        <f t="shared" si="1"/>
        <v>0</v>
      </c>
      <c r="F8" s="14" t="s">
        <v>2</v>
      </c>
      <c r="G8" s="1" t="s">
        <v>11</v>
      </c>
      <c r="K8" s="16"/>
      <c r="L8" s="16"/>
    </row>
    <row r="9" spans="2:12" ht="23.4" x14ac:dyDescent="0.3">
      <c r="B9" s="10" t="s">
        <v>12</v>
      </c>
      <c r="C9" s="14" t="s">
        <v>2</v>
      </c>
      <c r="D9" s="1">
        <f>IF(C9="Yes",0,0)</f>
        <v>0</v>
      </c>
      <c r="E9" s="1">
        <f t="shared" si="1"/>
        <v>0</v>
      </c>
      <c r="F9" s="14" t="s">
        <v>2</v>
      </c>
      <c r="G9" s="11" t="s">
        <v>13</v>
      </c>
    </row>
    <row r="10" spans="2:12" ht="23.4" x14ac:dyDescent="0.3">
      <c r="B10" s="10" t="s">
        <v>14</v>
      </c>
      <c r="C10" s="14" t="s">
        <v>2</v>
      </c>
      <c r="D10" s="1">
        <f t="shared" si="0"/>
        <v>0</v>
      </c>
      <c r="E10" s="1">
        <f t="shared" si="1"/>
        <v>0</v>
      </c>
      <c r="F10" s="14" t="s">
        <v>2</v>
      </c>
      <c r="G10" s="1" t="s">
        <v>21</v>
      </c>
    </row>
    <row r="11" spans="2:12" ht="23.4" x14ac:dyDescent="0.3">
      <c r="B11" s="12" t="s">
        <v>15</v>
      </c>
      <c r="C11" s="14" t="s">
        <v>2</v>
      </c>
      <c r="D11" s="1">
        <f>IF(C11="Yes",2,0)</f>
        <v>0</v>
      </c>
      <c r="E11" s="1">
        <f t="shared" si="1"/>
        <v>0</v>
      </c>
      <c r="F11" s="14" t="s">
        <v>2</v>
      </c>
      <c r="G11" s="1" t="s">
        <v>23</v>
      </c>
    </row>
    <row r="12" spans="2:12" ht="21" x14ac:dyDescent="0.3">
      <c r="B12" s="2"/>
      <c r="C12" s="2"/>
      <c r="D12" s="2"/>
      <c r="E12" s="1" t="s">
        <v>24</v>
      </c>
      <c r="F12" s="6"/>
      <c r="G12" s="6"/>
    </row>
    <row r="13" spans="2:12" ht="21" x14ac:dyDescent="0.3">
      <c r="B13" s="1" t="s">
        <v>16</v>
      </c>
      <c r="C13" s="1"/>
      <c r="D13" s="1">
        <f>SUM(D3:D11)</f>
        <v>0</v>
      </c>
      <c r="E13" s="1">
        <f>SUM(E3:E11)</f>
        <v>0</v>
      </c>
      <c r="F13" s="3"/>
      <c r="G13" s="1" t="str">
        <f>IF(E13&gt;=3,"High risk bleeding","")</f>
        <v/>
      </c>
    </row>
    <row r="14" spans="2:12" ht="89.25" customHeight="1" x14ac:dyDescent="0.3">
      <c r="B14" s="13" t="s">
        <v>17</v>
      </c>
      <c r="C14" s="2"/>
      <c r="D14" s="1">
        <f>IF(D13=0,0,IF(D13=1,1.3,IF(D13=2,2.2,IF(D13=3,3.2,IF(D13=4,4,IF(D13=5,6.7,IF(D13=6,9.8,IF(D13=7,9.6,IF(D13=8,6.7,IF(D13=9,15.2,"more"))))))))))</f>
        <v>0</v>
      </c>
      <c r="E14" s="20">
        <f>IF(E13=0,1.13,IF(E13=1,"1.02-1.5",IF(E13=2,"1.88-3.2",IF(E13=3,"3.74",IF(E13=4,"8.7",IF(E13=5,"12.5",IF(E13=6,"Insufficient data",IF(E13=7,"Insufficient data",IF(E13=8,"Insufficient data",IF(E13=9,"Insufficient data"))))))))))</f>
        <v>1.1299999999999999</v>
      </c>
      <c r="F14" s="21"/>
      <c r="G14" s="1" t="s">
        <v>44</v>
      </c>
    </row>
    <row r="15" spans="2:12" ht="21" x14ac:dyDescent="0.3">
      <c r="B15" s="4"/>
      <c r="C15" s="5"/>
      <c r="D15" s="5"/>
      <c r="E15" s="5"/>
      <c r="F15" s="5"/>
      <c r="G15" s="5"/>
    </row>
    <row r="16" spans="2:12" x14ac:dyDescent="0.3">
      <c r="D16" t="s">
        <v>24</v>
      </c>
    </row>
  </sheetData>
  <mergeCells count="2">
    <mergeCell ref="B1:G1"/>
    <mergeCell ref="E14:F14"/>
  </mergeCells>
  <conditionalFormatting sqref="D3:E3">
    <cfRule type="expression" dxfId="9" priority="1">
      <formula>D3:E11&gt;0</formula>
    </cfRule>
  </conditionalFormatting>
  <conditionalFormatting sqref="G13">
    <cfRule type="containsText" dxfId="8" priority="2" operator="containsText" text="High risk bleeding">
      <formula>NOT(ISERROR(SEARCH("High risk bleeding",G13)))</formula>
    </cfRule>
  </conditionalFormatting>
  <conditionalFormatting sqref="C3:C11">
    <cfRule type="expression" dxfId="7" priority="7">
      <formula>(C3="Yes")</formula>
    </cfRule>
  </conditionalFormatting>
  <conditionalFormatting sqref="D13:E13">
    <cfRule type="expression" dxfId="6" priority="6">
      <formula>($O$12=1)</formula>
    </cfRule>
  </conditionalFormatting>
  <conditionalFormatting sqref="D14">
    <cfRule type="expression" dxfId="5" priority="8">
      <formula>($O$12&gt;=2)</formula>
    </cfRule>
  </conditionalFormatting>
  <conditionalFormatting sqref="F3:F11">
    <cfRule type="expression" dxfId="4" priority="5">
      <formula>(F3="Yes")</formula>
    </cfRule>
  </conditionalFormatting>
  <conditionalFormatting sqref="E13">
    <cfRule type="expression" dxfId="3" priority="4">
      <formula>($P$12&gt;=3)</formula>
    </cfRule>
  </conditionalFormatting>
  <conditionalFormatting sqref="D13">
    <cfRule type="expression" dxfId="2" priority="3">
      <formula>($O$12&gt;=2)</formula>
    </cfRule>
  </conditionalFormatting>
  <conditionalFormatting sqref="D6:E11">
    <cfRule type="expression" dxfId="1" priority="10">
      <formula>D6:E12&gt;0</formula>
    </cfRule>
  </conditionalFormatting>
  <conditionalFormatting sqref="D4:E5">
    <cfRule type="expression" dxfId="0" priority="11">
      <formula>D4:E11&gt;0</formula>
    </cfRule>
  </conditionalFormatting>
  <dataValidations count="1">
    <dataValidation type="list" allowBlank="1" showInputMessage="1" showErrorMessage="1" sqref="C3:C11 F3:F11" xr:uid="{3480027F-0486-4FCE-B0A6-D78682C3209C}">
      <formula1>"Yes,No"</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1029" r:id="rId4" name="CommandButton1">
          <controlPr defaultSize="0" autoLine="0" autoPict="0" r:id="rId5">
            <anchor moveWithCells="1">
              <from>
                <xdr:col>8</xdr:col>
                <xdr:colOff>114300</xdr:colOff>
                <xdr:row>1</xdr:row>
                <xdr:rowOff>76200</xdr:rowOff>
              </from>
              <to>
                <xdr:col>9</xdr:col>
                <xdr:colOff>198120</xdr:colOff>
                <xdr:row>1</xdr:row>
                <xdr:rowOff>480060</xdr:rowOff>
              </to>
            </anchor>
          </controlPr>
        </control>
      </mc:Choice>
      <mc:Fallback>
        <control shapeId="1029"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2B9CA-2911-445B-AE1F-14F9241C6A19}">
  <dimension ref="A2:L32"/>
  <sheetViews>
    <sheetView workbookViewId="0">
      <selection activeCell="E20" sqref="E20"/>
    </sheetView>
  </sheetViews>
  <sheetFormatPr defaultColWidth="23.21875" defaultRowHeight="21.6" customHeight="1" x14ac:dyDescent="0.4"/>
  <cols>
    <col min="1" max="1" width="5.33203125" style="15" customWidth="1"/>
    <col min="2" max="16384" width="23.21875" style="15"/>
  </cols>
  <sheetData>
    <row r="2" spans="2:6" ht="21.6" customHeight="1" x14ac:dyDescent="0.4">
      <c r="B2" s="22" t="s">
        <v>26</v>
      </c>
      <c r="C2" s="23"/>
      <c r="D2" s="23"/>
      <c r="E2" s="23"/>
    </row>
    <row r="3" spans="2:6" ht="21.6" customHeight="1" x14ac:dyDescent="0.4">
      <c r="B3" s="16" t="s">
        <v>27</v>
      </c>
      <c r="C3" s="15" t="s">
        <v>2</v>
      </c>
      <c r="D3" s="16" t="s">
        <v>22</v>
      </c>
      <c r="F3" s="15" t="s">
        <v>2</v>
      </c>
    </row>
    <row r="4" spans="2:6" ht="21.6" customHeight="1" x14ac:dyDescent="0.4">
      <c r="B4" s="16" t="s">
        <v>28</v>
      </c>
      <c r="C4" s="15" t="s">
        <v>2</v>
      </c>
      <c r="D4" s="16">
        <v>1</v>
      </c>
      <c r="F4" s="15" t="s">
        <v>2</v>
      </c>
    </row>
    <row r="5" spans="2:6" ht="21.6" customHeight="1" x14ac:dyDescent="0.4">
      <c r="B5" s="16" t="s">
        <v>29</v>
      </c>
      <c r="C5" s="15" t="s">
        <v>2</v>
      </c>
      <c r="D5" s="16" t="s">
        <v>30</v>
      </c>
      <c r="F5" s="15" t="s">
        <v>2</v>
      </c>
    </row>
    <row r="6" spans="2:6" ht="21.6" customHeight="1" x14ac:dyDescent="0.4">
      <c r="B6" s="16" t="s">
        <v>31</v>
      </c>
      <c r="C6" s="15" t="s">
        <v>2</v>
      </c>
      <c r="D6" s="16">
        <v>1</v>
      </c>
      <c r="F6" s="15" t="s">
        <v>2</v>
      </c>
    </row>
    <row r="7" spans="2:6" ht="21.6" customHeight="1" x14ac:dyDescent="0.4">
      <c r="B7" s="16" t="s">
        <v>32</v>
      </c>
      <c r="C7" s="15" t="s">
        <v>2</v>
      </c>
      <c r="D7" s="16">
        <v>1</v>
      </c>
      <c r="F7" s="15" t="s">
        <v>2</v>
      </c>
    </row>
    <row r="8" spans="2:6" ht="21.6" customHeight="1" x14ac:dyDescent="0.4">
      <c r="B8" s="16" t="s">
        <v>33</v>
      </c>
      <c r="C8" s="15" t="s">
        <v>2</v>
      </c>
      <c r="D8" s="16">
        <v>1</v>
      </c>
      <c r="F8" s="15" t="s">
        <v>2</v>
      </c>
    </row>
    <row r="9" spans="2:6" ht="21.6" customHeight="1" x14ac:dyDescent="0.4">
      <c r="B9" s="16" t="s">
        <v>34</v>
      </c>
      <c r="C9" s="15" t="s">
        <v>2</v>
      </c>
      <c r="D9" s="16">
        <v>1</v>
      </c>
      <c r="F9" s="15" t="s">
        <v>2</v>
      </c>
    </row>
    <row r="10" spans="2:6" ht="21.6" customHeight="1" x14ac:dyDescent="0.4">
      <c r="B10" s="16" t="s">
        <v>35</v>
      </c>
      <c r="C10" s="15" t="s">
        <v>2</v>
      </c>
      <c r="D10" s="16" t="s">
        <v>30</v>
      </c>
      <c r="F10" s="15" t="s">
        <v>2</v>
      </c>
    </row>
    <row r="11" spans="2:6" ht="21.6" customHeight="1" x14ac:dyDescent="0.4">
      <c r="B11" s="16"/>
      <c r="C11" s="15" t="s">
        <v>2</v>
      </c>
      <c r="D11" s="15" t="s">
        <v>36</v>
      </c>
      <c r="F11" s="15" t="s">
        <v>2</v>
      </c>
    </row>
    <row r="12" spans="2:6" ht="21.6" customHeight="1" x14ac:dyDescent="0.4">
      <c r="B12" s="16"/>
    </row>
    <row r="13" spans="2:6" ht="21.6" customHeight="1" x14ac:dyDescent="0.4">
      <c r="B13" s="16" t="s">
        <v>37</v>
      </c>
      <c r="C13" s="22" t="s">
        <v>42</v>
      </c>
      <c r="D13" s="23"/>
    </row>
    <row r="14" spans="2:6" ht="21.6" customHeight="1" x14ac:dyDescent="0.4">
      <c r="B14" s="16" t="s">
        <v>38</v>
      </c>
    </row>
    <row r="15" spans="2:6" ht="21.6" customHeight="1" x14ac:dyDescent="0.4">
      <c r="B15" s="16">
        <v>0</v>
      </c>
      <c r="C15" s="16">
        <v>1.1299999999999999</v>
      </c>
    </row>
    <row r="16" spans="2:6" ht="21.6" customHeight="1" x14ac:dyDescent="0.4">
      <c r="B16" s="16">
        <v>1</v>
      </c>
      <c r="C16" s="16">
        <v>1.02</v>
      </c>
    </row>
    <row r="17" spans="1:12" ht="21.6" customHeight="1" x14ac:dyDescent="0.4">
      <c r="B17" s="16">
        <v>2</v>
      </c>
      <c r="C17" s="16">
        <v>1.88</v>
      </c>
    </row>
    <row r="18" spans="1:12" ht="21.6" customHeight="1" x14ac:dyDescent="0.4">
      <c r="B18" s="16">
        <v>3</v>
      </c>
      <c r="C18" s="16">
        <v>3.74</v>
      </c>
    </row>
    <row r="19" spans="1:12" ht="21.6" customHeight="1" x14ac:dyDescent="0.4">
      <c r="B19" s="16">
        <v>4</v>
      </c>
      <c r="C19" s="16">
        <v>8.6999999999999993</v>
      </c>
    </row>
    <row r="20" spans="1:12" ht="21.6" customHeight="1" x14ac:dyDescent="0.4">
      <c r="B20" s="16" t="s">
        <v>39</v>
      </c>
      <c r="C20" s="16" t="s">
        <v>40</v>
      </c>
    </row>
    <row r="21" spans="1:12" ht="21.6" customHeight="1" x14ac:dyDescent="0.4">
      <c r="B21" s="16"/>
      <c r="C21" s="16"/>
    </row>
    <row r="22" spans="1:12" ht="21.6" customHeight="1" x14ac:dyDescent="0.4">
      <c r="A22" s="15" t="s">
        <v>41</v>
      </c>
    </row>
    <row r="23" spans="1:12" ht="21.6" customHeight="1" x14ac:dyDescent="0.4">
      <c r="A23" s="24" t="s">
        <v>43</v>
      </c>
      <c r="B23" s="25"/>
      <c r="C23" s="25"/>
      <c r="D23" s="25"/>
      <c r="E23" s="25"/>
      <c r="F23" s="25"/>
      <c r="G23" s="25"/>
      <c r="H23" s="25"/>
      <c r="I23" s="25"/>
      <c r="J23" s="25"/>
      <c r="K23" s="25"/>
      <c r="L23" s="25"/>
    </row>
    <row r="24" spans="1:12" ht="21.6" customHeight="1" x14ac:dyDescent="0.4">
      <c r="A24" s="25"/>
      <c r="B24" s="25"/>
      <c r="C24" s="25"/>
      <c r="D24" s="25"/>
      <c r="E24" s="25"/>
      <c r="F24" s="25"/>
      <c r="G24" s="25"/>
      <c r="H24" s="25"/>
      <c r="I24" s="25"/>
      <c r="J24" s="25"/>
      <c r="K24" s="25"/>
      <c r="L24" s="25"/>
    </row>
    <row r="25" spans="1:12" ht="21.6" customHeight="1" x14ac:dyDescent="0.4">
      <c r="A25" s="25"/>
      <c r="B25" s="25"/>
      <c r="C25" s="25"/>
      <c r="D25" s="25"/>
      <c r="E25" s="25"/>
      <c r="F25" s="25"/>
      <c r="G25" s="25"/>
      <c r="H25" s="25"/>
      <c r="I25" s="25"/>
      <c r="J25" s="25"/>
      <c r="K25" s="25"/>
      <c r="L25" s="25"/>
    </row>
    <row r="26" spans="1:12" ht="21.6" customHeight="1" x14ac:dyDescent="0.4">
      <c r="A26" s="25"/>
      <c r="B26" s="25"/>
      <c r="C26" s="25"/>
      <c r="D26" s="25"/>
      <c r="E26" s="25"/>
      <c r="F26" s="25"/>
      <c r="G26" s="25"/>
      <c r="H26" s="25"/>
      <c r="I26" s="25"/>
      <c r="J26" s="25"/>
      <c r="K26" s="25"/>
      <c r="L26" s="25"/>
    </row>
    <row r="27" spans="1:12" ht="21.6" customHeight="1" x14ac:dyDescent="0.4">
      <c r="A27" s="25"/>
      <c r="B27" s="25"/>
      <c r="C27" s="25"/>
      <c r="D27" s="25"/>
      <c r="E27" s="25"/>
      <c r="F27" s="25"/>
      <c r="G27" s="25"/>
      <c r="H27" s="25"/>
      <c r="I27" s="25"/>
      <c r="J27" s="25"/>
      <c r="K27" s="25"/>
      <c r="L27" s="25"/>
    </row>
    <row r="28" spans="1:12" ht="21.6" customHeight="1" x14ac:dyDescent="0.4">
      <c r="A28" s="25"/>
      <c r="B28" s="25"/>
      <c r="C28" s="25"/>
      <c r="D28" s="25"/>
      <c r="E28" s="25"/>
      <c r="F28" s="25"/>
      <c r="G28" s="25"/>
      <c r="H28" s="25"/>
      <c r="I28" s="25"/>
      <c r="J28" s="25"/>
      <c r="K28" s="25"/>
      <c r="L28" s="25"/>
    </row>
    <row r="29" spans="1:12" ht="21.6" customHeight="1" x14ac:dyDescent="0.4">
      <c r="A29" s="25"/>
      <c r="B29" s="25"/>
      <c r="C29" s="25"/>
      <c r="D29" s="25"/>
      <c r="E29" s="25"/>
      <c r="F29" s="25"/>
      <c r="G29" s="25"/>
      <c r="H29" s="25"/>
      <c r="I29" s="25"/>
      <c r="J29" s="25"/>
      <c r="K29" s="25"/>
      <c r="L29" s="25"/>
    </row>
    <row r="30" spans="1:12" ht="21.6" customHeight="1" x14ac:dyDescent="0.4">
      <c r="A30" s="25"/>
      <c r="B30" s="25"/>
      <c r="C30" s="25"/>
      <c r="D30" s="25"/>
      <c r="E30" s="25"/>
      <c r="F30" s="25"/>
      <c r="G30" s="25"/>
      <c r="H30" s="25"/>
      <c r="I30" s="25"/>
      <c r="J30" s="25"/>
      <c r="K30" s="25"/>
      <c r="L30" s="25"/>
    </row>
    <row r="31" spans="1:12" ht="21.6" customHeight="1" x14ac:dyDescent="0.4">
      <c r="A31" s="25"/>
      <c r="B31" s="25"/>
      <c r="C31" s="25"/>
      <c r="D31" s="25"/>
      <c r="E31" s="25"/>
      <c r="F31" s="25"/>
      <c r="G31" s="25"/>
      <c r="H31" s="25"/>
      <c r="I31" s="25"/>
      <c r="J31" s="25"/>
      <c r="K31" s="25"/>
      <c r="L31" s="25"/>
    </row>
    <row r="32" spans="1:12" ht="21.6" customHeight="1" x14ac:dyDescent="0.4">
      <c r="A32" s="25"/>
      <c r="B32" s="25"/>
      <c r="C32" s="25"/>
      <c r="D32" s="25"/>
      <c r="E32" s="25"/>
      <c r="F32" s="25"/>
      <c r="G32" s="25"/>
      <c r="H32" s="25"/>
      <c r="I32" s="25"/>
      <c r="J32" s="25"/>
      <c r="K32" s="25"/>
      <c r="L32" s="25"/>
    </row>
  </sheetData>
  <mergeCells count="3">
    <mergeCell ref="B2:E2"/>
    <mergeCell ref="C13:D13"/>
    <mergeCell ref="A23:L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Chad &amp; Hasbled</vt:lpstr>
      <vt:lpstr>Hasbled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dcterms:created xsi:type="dcterms:W3CDTF">2020-01-30T03:46:26Z</dcterms:created>
  <dcterms:modified xsi:type="dcterms:W3CDTF">2025-07-13T04:48:02Z</dcterms:modified>
</cp:coreProperties>
</file>